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jobs\"/>
    </mc:Choice>
  </mc:AlternateContent>
  <bookViews>
    <workbookView xWindow="0" yWindow="0" windowWidth="20490" windowHeight="730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1" i="1" l="1"/>
  <c r="H72" i="1" s="1"/>
  <c r="U39" i="1"/>
  <c r="H28" i="1"/>
  <c r="H34" i="1" l="1"/>
  <c r="H38" i="1" s="1"/>
  <c r="H26" i="1"/>
  <c r="U25" i="1"/>
  <c r="U27" i="1" s="1"/>
  <c r="U17" i="1"/>
  <c r="U16" i="1"/>
  <c r="U19" i="1" s="1"/>
  <c r="H10" i="1"/>
</calcChain>
</file>

<file path=xl/sharedStrings.xml><?xml version="1.0" encoding="utf-8"?>
<sst xmlns="http://schemas.openxmlformats.org/spreadsheetml/2006/main" count="96" uniqueCount="69">
  <si>
    <t>Sophia's Monthly Budget</t>
  </si>
  <si>
    <t xml:space="preserve">Income &amp; Expense </t>
  </si>
  <si>
    <t>Budget</t>
  </si>
  <si>
    <t>Actual</t>
  </si>
  <si>
    <t>Gross Pay  (Biweekly, 60K, 52 wks per year)</t>
  </si>
  <si>
    <t>1st biweekly pay</t>
  </si>
  <si>
    <t>2nd biweekly pay</t>
  </si>
  <si>
    <t>Total Gross Pay</t>
  </si>
  <si>
    <t>Fixed Expenses</t>
  </si>
  <si>
    <t>Variable Expenses</t>
  </si>
  <si>
    <t xml:space="preserve">Income Taxes - Biweekly </t>
  </si>
  <si>
    <t>Yearly</t>
  </si>
  <si>
    <t>Personal</t>
  </si>
  <si>
    <t>Federal Income Tax</t>
  </si>
  <si>
    <t>Clothers</t>
  </si>
  <si>
    <t>Homes Health &amp; Beauty Aids</t>
  </si>
  <si>
    <t>Social Security Tax</t>
  </si>
  <si>
    <t>Subtotal</t>
  </si>
  <si>
    <t>Medicare Tax</t>
  </si>
  <si>
    <t>State Income Tax (4%)</t>
  </si>
  <si>
    <t>Food &amp; Entertainment</t>
  </si>
  <si>
    <t>Deductions Withheld (401K)</t>
  </si>
  <si>
    <t>Food</t>
  </si>
  <si>
    <t>Entertainment</t>
  </si>
  <si>
    <t>Total Taxes</t>
  </si>
  <si>
    <t>Net Pay Monthly</t>
  </si>
  <si>
    <t>Insurance</t>
  </si>
  <si>
    <t>Housing</t>
  </si>
  <si>
    <t>Medical Care (Medical, Dental, Vision, Etc.)</t>
  </si>
  <si>
    <t>Rent</t>
  </si>
  <si>
    <t>Other</t>
  </si>
  <si>
    <t>Cell Phone</t>
  </si>
  <si>
    <t>Car Expense</t>
  </si>
  <si>
    <t>Misc. Expenses</t>
  </si>
  <si>
    <t>Total Pay Left After Expenses</t>
  </si>
  <si>
    <t>Debt</t>
  </si>
  <si>
    <t>Student Loan   (40,000)</t>
  </si>
  <si>
    <t>Loan Payment</t>
  </si>
  <si>
    <t>Savings &amp; Investments</t>
  </si>
  <si>
    <t>Saved</t>
  </si>
  <si>
    <t>Savings Account</t>
  </si>
  <si>
    <t>Investment</t>
  </si>
  <si>
    <t>Step 4</t>
  </si>
  <si>
    <t>Emergency Fund</t>
  </si>
  <si>
    <t>Monthly Living Expenses</t>
  </si>
  <si>
    <t>Cell phone</t>
  </si>
  <si>
    <t>Car expense</t>
  </si>
  <si>
    <t>Misc. expense</t>
  </si>
  <si>
    <t>student loan payment</t>
  </si>
  <si>
    <t>clothes</t>
  </si>
  <si>
    <t>home health and beauty aids</t>
  </si>
  <si>
    <t xml:space="preserve">Entertainment </t>
  </si>
  <si>
    <t>Medicare</t>
  </si>
  <si>
    <t>Total expenses</t>
  </si>
  <si>
    <t>Emergency Fund (three times monthly expenses)</t>
  </si>
  <si>
    <t xml:space="preserve">Logic: </t>
  </si>
  <si>
    <t>A good emergency cash fund should at a minimum be three months of the living expenses. However, one can extend the emergency funds to six months of the living expenses</t>
  </si>
  <si>
    <t>Step 5</t>
  </si>
  <si>
    <t>Annual contribution (15% of 60k) = $9,000</t>
  </si>
  <si>
    <t>Match of 15% of the contribution = 15% 0f $9000 = $1,350</t>
  </si>
  <si>
    <t>Total saved to the 401K plan = $9,000 + $1,350 = $10,350</t>
  </si>
  <si>
    <t xml:space="preserve">Therefore $1,350 is added to her 401K annually when matched by her employer </t>
  </si>
  <si>
    <t>Step 6</t>
  </si>
  <si>
    <t xml:space="preserve">Sophia is an aggressive investor hence should consider 90% Diversified Stock </t>
  </si>
  <si>
    <t>Therefore she need to concentrate on long-term investments rather than short term investments.</t>
  </si>
  <si>
    <t xml:space="preserve">Money Market Fund - 10% of total investment </t>
  </si>
  <si>
    <t xml:space="preserve">S &amp; P 500 Equity Index Fund - 30% of total investment </t>
  </si>
  <si>
    <t>Bond Fund - 30% of total investment</t>
  </si>
  <si>
    <t xml:space="preserve">International Equity Fund - 30% of total investment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</si>
</sst>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</font>
    <font>
      <sz val="12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7" xfId="0" applyFont="1" applyBorder="1" applyAlignment="1">
      <alignment horizontal="left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3" fontId="3" fillId="0" borderId="0" xfId="0" applyNumberFormat="1" applyFont="1"/>
    <xf numFmtId="0" fontId="4" fillId="0" borderId="0" xfId="0" applyFont="1"/>
    <xf numFmtId="0" fontId="0" fillId="0" borderId="0" xfId="0" applyFont="1" applyBorder="1" applyAlignment="1"/>
    <xf numFmtId="0" fontId="0" fillId="0" borderId="12" xfId="0" applyFont="1" applyBorder="1" applyAlignment="1"/>
    <xf numFmtId="0" fontId="0" fillId="0" borderId="13" xfId="0" applyFont="1" applyBorder="1" applyAlignment="1"/>
    <xf numFmtId="0" fontId="0" fillId="0" borderId="14" xfId="0" applyFont="1" applyBorder="1" applyAlignment="1"/>
    <xf numFmtId="0" fontId="0" fillId="0" borderId="15" xfId="0" applyFont="1" applyBorder="1" applyAlignment="1"/>
    <xf numFmtId="0" fontId="0" fillId="0" borderId="16" xfId="0" applyFont="1" applyBorder="1" applyAlignment="1"/>
    <xf numFmtId="0" fontId="0" fillId="0" borderId="17" xfId="0" applyFont="1" applyBorder="1" applyAlignment="1"/>
    <xf numFmtId="0" fontId="0" fillId="0" borderId="18" xfId="0" applyFont="1" applyBorder="1" applyAlignment="1"/>
    <xf numFmtId="0" fontId="0" fillId="0" borderId="19" xfId="0" applyFont="1" applyBorder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000"/>
  <sheetViews>
    <sheetView tabSelected="1" topLeftCell="A76" workbookViewId="0">
      <selection activeCell="D90" sqref="D90"/>
    </sheetView>
  </sheetViews>
  <sheetFormatPr defaultColWidth="12.625" defaultRowHeight="15" customHeight="1" x14ac:dyDescent="0.2"/>
  <cols>
    <col min="1" max="6" width="7.625" customWidth="1"/>
    <col min="7" max="7" width="8" customWidth="1"/>
    <col min="8" max="26" width="7.625" customWidth="1"/>
  </cols>
  <sheetData>
    <row r="1" spans="2:23" x14ac:dyDescent="0.2">
      <c r="G1" s="1" t="s">
        <v>0</v>
      </c>
      <c r="H1" s="1"/>
      <c r="I1" s="1"/>
    </row>
    <row r="4" spans="2:23" x14ac:dyDescent="0.25">
      <c r="B4" s="2" t="s">
        <v>1</v>
      </c>
      <c r="C4" s="3"/>
      <c r="D4" s="3"/>
      <c r="E4" s="3"/>
      <c r="F4" s="3"/>
      <c r="G4" s="3"/>
      <c r="H4" s="3" t="s">
        <v>2</v>
      </c>
      <c r="I4" s="3"/>
      <c r="J4" s="4" t="s">
        <v>3</v>
      </c>
    </row>
    <row r="5" spans="2:23" x14ac:dyDescent="0.25">
      <c r="B5" s="5" t="s">
        <v>4</v>
      </c>
      <c r="C5" s="6"/>
      <c r="D5" s="6"/>
      <c r="E5" s="6"/>
      <c r="F5" s="6"/>
      <c r="G5" s="6"/>
      <c r="H5" s="6"/>
      <c r="I5" s="6"/>
      <c r="J5" s="7"/>
    </row>
    <row r="6" spans="2:23" x14ac:dyDescent="0.25">
      <c r="B6" s="5"/>
      <c r="C6" s="6"/>
      <c r="D6" s="6"/>
      <c r="E6" s="6"/>
      <c r="F6" s="6"/>
      <c r="G6" s="6"/>
      <c r="H6" s="6"/>
      <c r="I6" s="6"/>
      <c r="J6" s="7"/>
    </row>
    <row r="7" spans="2:23" x14ac:dyDescent="0.25">
      <c r="B7" s="5" t="s">
        <v>5</v>
      </c>
      <c r="C7" s="6"/>
      <c r="D7" s="6"/>
      <c r="E7" s="6"/>
      <c r="F7" s="6"/>
      <c r="G7" s="6"/>
      <c r="H7" s="6">
        <v>2307.69</v>
      </c>
      <c r="I7" s="6"/>
      <c r="J7" s="7"/>
    </row>
    <row r="8" spans="2:23" x14ac:dyDescent="0.25">
      <c r="B8" s="5" t="s">
        <v>6</v>
      </c>
      <c r="C8" s="6"/>
      <c r="D8" s="6"/>
      <c r="E8" s="6"/>
      <c r="F8" s="6"/>
      <c r="G8" s="6"/>
      <c r="H8" s="6">
        <v>2307.69</v>
      </c>
      <c r="I8" s="6"/>
      <c r="J8" s="7"/>
    </row>
    <row r="9" spans="2:23" x14ac:dyDescent="0.25">
      <c r="B9" s="5"/>
      <c r="C9" s="6"/>
      <c r="D9" s="6"/>
      <c r="E9" s="6"/>
      <c r="F9" s="6"/>
      <c r="G9" s="6"/>
      <c r="H9" s="6"/>
      <c r="I9" s="6"/>
      <c r="J9" s="7"/>
    </row>
    <row r="10" spans="2:23" x14ac:dyDescent="0.25">
      <c r="B10" s="8" t="s">
        <v>7</v>
      </c>
      <c r="C10" s="9"/>
      <c r="D10" s="9"/>
      <c r="E10" s="9"/>
      <c r="F10" s="9"/>
      <c r="G10" s="9"/>
      <c r="H10" s="9">
        <f>SUM(H7:H8)</f>
        <v>4615.38</v>
      </c>
      <c r="I10" s="9"/>
      <c r="J10" s="10"/>
    </row>
    <row r="13" spans="2:23" x14ac:dyDescent="0.25">
      <c r="B13" s="11" t="s">
        <v>8</v>
      </c>
      <c r="C13" s="12"/>
      <c r="D13" s="12"/>
      <c r="E13" s="12"/>
      <c r="F13" s="12"/>
      <c r="G13" s="12"/>
      <c r="H13" s="12"/>
      <c r="I13" s="12"/>
      <c r="J13" s="13"/>
      <c r="O13" s="11" t="s">
        <v>9</v>
      </c>
      <c r="P13" s="12"/>
      <c r="Q13" s="12"/>
      <c r="R13" s="12"/>
      <c r="S13" s="12"/>
      <c r="T13" s="12"/>
      <c r="U13" s="12"/>
      <c r="V13" s="12"/>
      <c r="W13" s="13"/>
    </row>
    <row r="14" spans="2:23" x14ac:dyDescent="0.25">
      <c r="B14" s="8" t="s">
        <v>10</v>
      </c>
      <c r="C14" s="9"/>
      <c r="D14" s="9"/>
      <c r="E14" s="9"/>
      <c r="F14" s="9" t="s">
        <v>11</v>
      </c>
      <c r="G14" s="9"/>
      <c r="H14" s="9" t="s">
        <v>2</v>
      </c>
      <c r="I14" s="9"/>
      <c r="J14" s="10" t="s">
        <v>3</v>
      </c>
      <c r="O14" s="8" t="s">
        <v>12</v>
      </c>
      <c r="P14" s="9"/>
      <c r="Q14" s="9"/>
      <c r="R14" s="9"/>
      <c r="S14" s="9" t="s">
        <v>11</v>
      </c>
      <c r="T14" s="9"/>
      <c r="U14" s="9" t="s">
        <v>2</v>
      </c>
      <c r="V14" s="9"/>
      <c r="W14" s="10" t="s">
        <v>3</v>
      </c>
    </row>
    <row r="15" spans="2:23" x14ac:dyDescent="0.25">
      <c r="B15" s="5"/>
      <c r="C15" s="6"/>
      <c r="D15" s="6"/>
      <c r="E15" s="6"/>
      <c r="F15" s="6"/>
      <c r="G15" s="6"/>
      <c r="H15" s="6"/>
      <c r="I15" s="6"/>
      <c r="J15" s="7"/>
      <c r="O15" s="5"/>
      <c r="P15" s="6"/>
      <c r="Q15" s="6"/>
      <c r="R15" s="6"/>
      <c r="S15" s="6"/>
      <c r="T15" s="6"/>
      <c r="U15" s="6"/>
      <c r="V15" s="6"/>
      <c r="W15" s="7"/>
    </row>
    <row r="16" spans="2:23" x14ac:dyDescent="0.25">
      <c r="B16" s="5" t="s">
        <v>13</v>
      </c>
      <c r="C16" s="6"/>
      <c r="D16" s="6"/>
      <c r="E16" s="6"/>
      <c r="F16" s="6"/>
      <c r="G16" s="6"/>
      <c r="H16" s="6">
        <v>145.68</v>
      </c>
      <c r="I16" s="6"/>
      <c r="J16" s="7"/>
      <c r="O16" s="5" t="s">
        <v>14</v>
      </c>
      <c r="P16" s="6"/>
      <c r="Q16" s="6"/>
      <c r="R16" s="6"/>
      <c r="S16" s="6">
        <v>1800</v>
      </c>
      <c r="T16" s="6"/>
      <c r="U16" s="6">
        <f t="shared" ref="U16:U17" si="0">QUOTIENT(S16,12)</f>
        <v>150</v>
      </c>
      <c r="V16" s="6"/>
      <c r="W16" s="7"/>
    </row>
    <row r="17" spans="2:23" x14ac:dyDescent="0.25">
      <c r="B17" s="5"/>
      <c r="C17" s="6"/>
      <c r="D17" s="6"/>
      <c r="E17" s="6"/>
      <c r="F17" s="6"/>
      <c r="G17" s="6"/>
      <c r="H17" s="6">
        <v>145.68</v>
      </c>
      <c r="I17" s="6"/>
      <c r="J17" s="7"/>
      <c r="O17" s="5" t="s">
        <v>15</v>
      </c>
      <c r="P17" s="6"/>
      <c r="Q17" s="6"/>
      <c r="R17" s="6"/>
      <c r="S17" s="6">
        <v>1500</v>
      </c>
      <c r="T17" s="6"/>
      <c r="U17" s="6">
        <f t="shared" si="0"/>
        <v>125</v>
      </c>
      <c r="V17" s="6"/>
      <c r="W17" s="7"/>
    </row>
    <row r="18" spans="2:23" x14ac:dyDescent="0.25">
      <c r="B18" s="5" t="s">
        <v>16</v>
      </c>
      <c r="C18" s="6"/>
      <c r="D18" s="6"/>
      <c r="E18" s="6"/>
      <c r="F18" s="6"/>
      <c r="G18" s="6"/>
      <c r="H18" s="6">
        <v>143.08000000000001</v>
      </c>
      <c r="I18" s="6"/>
      <c r="J18" s="7"/>
      <c r="O18" s="5"/>
      <c r="P18" s="6"/>
      <c r="Q18" s="6"/>
      <c r="R18" s="6"/>
      <c r="S18" s="6"/>
      <c r="T18" s="6"/>
      <c r="U18" s="6"/>
      <c r="V18" s="6"/>
      <c r="W18" s="7"/>
    </row>
    <row r="19" spans="2:23" x14ac:dyDescent="0.25">
      <c r="B19" s="5"/>
      <c r="C19" s="6"/>
      <c r="D19" s="6"/>
      <c r="E19" s="6"/>
      <c r="F19" s="6"/>
      <c r="G19" s="6"/>
      <c r="H19" s="6">
        <v>143.08000000000001</v>
      </c>
      <c r="I19" s="6"/>
      <c r="J19" s="7"/>
      <c r="O19" s="8" t="s">
        <v>17</v>
      </c>
      <c r="P19" s="9"/>
      <c r="Q19" s="9"/>
      <c r="R19" s="9"/>
      <c r="S19" s="9"/>
      <c r="T19" s="9"/>
      <c r="U19" s="14">
        <f>SUM(U16:U18)</f>
        <v>275</v>
      </c>
      <c r="V19" s="9"/>
      <c r="W19" s="10"/>
    </row>
    <row r="20" spans="2:23" x14ac:dyDescent="0.25">
      <c r="B20" s="5" t="s">
        <v>18</v>
      </c>
      <c r="C20" s="6"/>
      <c r="D20" s="6"/>
      <c r="E20" s="6"/>
      <c r="F20" s="6"/>
      <c r="G20" s="6"/>
      <c r="H20" s="6">
        <v>33.46</v>
      </c>
      <c r="I20" s="6"/>
      <c r="J20" s="7"/>
    </row>
    <row r="21" spans="2:23" ht="15.75" customHeight="1" x14ac:dyDescent="0.25">
      <c r="B21" s="5"/>
      <c r="C21" s="6"/>
      <c r="D21" s="6"/>
      <c r="E21" s="6"/>
      <c r="F21" s="6"/>
      <c r="G21" s="6"/>
      <c r="H21" s="6">
        <v>33.46</v>
      </c>
      <c r="I21" s="6"/>
      <c r="J21" s="7"/>
    </row>
    <row r="22" spans="2:23" ht="15.75" customHeight="1" x14ac:dyDescent="0.25">
      <c r="B22" s="5" t="s">
        <v>19</v>
      </c>
      <c r="C22" s="6"/>
      <c r="D22" s="6"/>
      <c r="E22" s="6"/>
      <c r="F22" s="6"/>
      <c r="G22" s="6"/>
      <c r="H22" s="6">
        <v>92.31</v>
      </c>
      <c r="I22" s="6"/>
      <c r="J22" s="7"/>
      <c r="O22" s="15" t="s">
        <v>20</v>
      </c>
      <c r="P22" s="16"/>
      <c r="Q22" s="16"/>
      <c r="R22" s="16"/>
      <c r="S22" s="16" t="s">
        <v>11</v>
      </c>
      <c r="T22" s="16"/>
      <c r="U22" s="16" t="s">
        <v>2</v>
      </c>
      <c r="V22" s="16"/>
      <c r="W22" s="17" t="s">
        <v>3</v>
      </c>
    </row>
    <row r="23" spans="2:23" ht="15.75" customHeight="1" x14ac:dyDescent="0.25">
      <c r="B23" s="5"/>
      <c r="C23" s="6"/>
      <c r="D23" s="6"/>
      <c r="E23" s="6"/>
      <c r="F23" s="6"/>
      <c r="G23" s="6"/>
      <c r="H23" s="6">
        <v>92.31</v>
      </c>
      <c r="I23" s="6"/>
      <c r="J23" s="7"/>
      <c r="O23" s="5"/>
      <c r="P23" s="6"/>
      <c r="Q23" s="6"/>
      <c r="R23" s="6"/>
      <c r="S23" s="6"/>
      <c r="T23" s="6"/>
      <c r="U23" s="6"/>
      <c r="V23" s="6"/>
      <c r="W23" s="7"/>
    </row>
    <row r="24" spans="2:23" ht="15.75" customHeight="1" x14ac:dyDescent="0.25">
      <c r="B24" s="5" t="s">
        <v>21</v>
      </c>
      <c r="C24" s="6"/>
      <c r="D24" s="6"/>
      <c r="E24" s="6"/>
      <c r="F24" s="18">
        <v>10000</v>
      </c>
      <c r="G24" s="6"/>
      <c r="H24" s="6">
        <v>384.62</v>
      </c>
      <c r="I24" s="6"/>
      <c r="J24" s="7"/>
      <c r="O24" s="5" t="s">
        <v>22</v>
      </c>
      <c r="P24" s="6"/>
      <c r="Q24" s="6"/>
      <c r="R24" s="6"/>
      <c r="S24" s="6"/>
      <c r="T24" s="6"/>
      <c r="U24" s="6">
        <v>300</v>
      </c>
      <c r="V24" s="6"/>
      <c r="W24" s="7"/>
    </row>
    <row r="25" spans="2:23" ht="15.75" customHeight="1" x14ac:dyDescent="0.25">
      <c r="B25" s="5"/>
      <c r="C25" s="6"/>
      <c r="D25" s="6"/>
      <c r="E25" s="6"/>
      <c r="F25" s="6"/>
      <c r="G25" s="6"/>
      <c r="H25" s="6">
        <v>384.62</v>
      </c>
      <c r="I25" s="6"/>
      <c r="J25" s="7"/>
      <c r="O25" s="5" t="s">
        <v>23</v>
      </c>
      <c r="P25" s="6"/>
      <c r="Q25" s="6"/>
      <c r="R25" s="6"/>
      <c r="S25" s="6">
        <v>2400</v>
      </c>
      <c r="T25" s="6"/>
      <c r="U25" s="6">
        <f>QUOTIENT(S25,12)</f>
        <v>200</v>
      </c>
      <c r="V25" s="6"/>
      <c r="W25" s="7"/>
    </row>
    <row r="26" spans="2:23" ht="15.75" customHeight="1" x14ac:dyDescent="0.25">
      <c r="B26" s="5" t="s">
        <v>24</v>
      </c>
      <c r="C26" s="6"/>
      <c r="D26" s="6"/>
      <c r="E26" s="6"/>
      <c r="F26" s="6"/>
      <c r="G26" s="6"/>
      <c r="H26" s="6">
        <f>SUM(H16:H25)</f>
        <v>1598.3000000000002</v>
      </c>
      <c r="I26" s="6"/>
      <c r="J26" s="7"/>
      <c r="O26" s="5"/>
      <c r="P26" s="6"/>
      <c r="Q26" s="6"/>
      <c r="R26" s="6"/>
      <c r="S26" s="6"/>
      <c r="T26" s="6"/>
      <c r="U26" s="6"/>
      <c r="V26" s="6"/>
      <c r="W26" s="7"/>
    </row>
    <row r="27" spans="2:23" ht="15.75" customHeight="1" x14ac:dyDescent="0.25">
      <c r="B27" s="5"/>
      <c r="C27" s="6"/>
      <c r="D27" s="6"/>
      <c r="E27" s="6"/>
      <c r="F27" s="6"/>
      <c r="G27" s="6"/>
      <c r="H27" s="6"/>
      <c r="I27" s="6"/>
      <c r="J27" s="7"/>
      <c r="O27" s="8" t="s">
        <v>17</v>
      </c>
      <c r="P27" s="9"/>
      <c r="Q27" s="9"/>
      <c r="R27" s="9"/>
      <c r="S27" s="9"/>
      <c r="T27" s="9"/>
      <c r="U27" s="9">
        <f>SUM(U24:U26)</f>
        <v>500</v>
      </c>
      <c r="V27" s="9"/>
      <c r="W27" s="10"/>
    </row>
    <row r="28" spans="2:23" ht="15.75" customHeight="1" x14ac:dyDescent="0.25">
      <c r="B28" s="8" t="s">
        <v>25</v>
      </c>
      <c r="C28" s="9"/>
      <c r="D28" s="9"/>
      <c r="E28" s="9"/>
      <c r="F28" s="9"/>
      <c r="G28" s="9"/>
      <c r="H28" s="14" t="str">
        <f>IMSUB(H10,H26)</f>
        <v>3017.08</v>
      </c>
      <c r="I28" s="9"/>
      <c r="J28" s="10"/>
    </row>
    <row r="29" spans="2:23" ht="15.75" customHeight="1" x14ac:dyDescent="0.2"/>
    <row r="30" spans="2:23" ht="15.75" customHeight="1" x14ac:dyDescent="0.25">
      <c r="O30" s="15" t="s">
        <v>26</v>
      </c>
      <c r="P30" s="16"/>
      <c r="Q30" s="16"/>
      <c r="R30" s="16"/>
      <c r="S30" s="16"/>
      <c r="T30" s="16"/>
      <c r="U30" s="16" t="s">
        <v>2</v>
      </c>
      <c r="V30" s="16"/>
      <c r="W30" s="17" t="s">
        <v>3</v>
      </c>
    </row>
    <row r="31" spans="2:23" ht="15.75" customHeight="1" x14ac:dyDescent="0.25">
      <c r="B31" s="15" t="s">
        <v>27</v>
      </c>
      <c r="C31" s="16"/>
      <c r="D31" s="16" t="s">
        <v>11</v>
      </c>
      <c r="E31" s="16"/>
      <c r="F31" s="16"/>
      <c r="G31" s="16"/>
      <c r="H31" s="16" t="s">
        <v>2</v>
      </c>
      <c r="I31" s="16"/>
      <c r="J31" s="17" t="s">
        <v>3</v>
      </c>
      <c r="O31" s="5"/>
      <c r="P31" s="6"/>
      <c r="Q31" s="6"/>
      <c r="R31" s="6"/>
      <c r="S31" s="6"/>
      <c r="T31" s="6"/>
      <c r="U31" s="6"/>
      <c r="V31" s="6"/>
      <c r="W31" s="7"/>
    </row>
    <row r="32" spans="2:23" ht="15.75" customHeight="1" x14ac:dyDescent="0.25">
      <c r="B32" s="5"/>
      <c r="C32" s="6"/>
      <c r="D32" s="6"/>
      <c r="E32" s="6"/>
      <c r="F32" s="6"/>
      <c r="G32" s="6"/>
      <c r="H32" s="6"/>
      <c r="I32" s="6"/>
      <c r="J32" s="7"/>
      <c r="O32" s="5" t="s">
        <v>28</v>
      </c>
      <c r="P32" s="6"/>
      <c r="Q32" s="6"/>
      <c r="R32" s="6"/>
      <c r="S32" s="6"/>
      <c r="T32" s="6"/>
      <c r="U32" s="6">
        <v>100</v>
      </c>
      <c r="V32" s="6"/>
      <c r="W32" s="7"/>
    </row>
    <row r="33" spans="2:23" ht="15.75" customHeight="1" x14ac:dyDescent="0.25">
      <c r="B33" s="5" t="s">
        <v>29</v>
      </c>
      <c r="C33" s="6"/>
      <c r="D33" s="6"/>
      <c r="E33" s="6"/>
      <c r="F33" s="6"/>
      <c r="G33" s="6"/>
      <c r="H33" s="6">
        <v>1000</v>
      </c>
      <c r="I33" s="6"/>
      <c r="J33" s="7"/>
      <c r="O33" s="5" t="s">
        <v>30</v>
      </c>
      <c r="P33" s="6"/>
      <c r="Q33" s="6"/>
      <c r="R33" s="6"/>
      <c r="S33" s="6"/>
      <c r="T33" s="6"/>
      <c r="U33" s="6"/>
      <c r="V33" s="6"/>
      <c r="W33" s="7"/>
    </row>
    <row r="34" spans="2:23" ht="15.75" customHeight="1" x14ac:dyDescent="0.25">
      <c r="B34" s="5" t="s">
        <v>31</v>
      </c>
      <c r="C34" s="6"/>
      <c r="D34" s="6">
        <v>600</v>
      </c>
      <c r="E34" s="6"/>
      <c r="F34" s="6"/>
      <c r="G34" s="6"/>
      <c r="H34" s="6">
        <f>QUOTIENT(D34,12)</f>
        <v>50</v>
      </c>
      <c r="I34" s="6"/>
      <c r="J34" s="7"/>
      <c r="O34" s="5" t="s">
        <v>30</v>
      </c>
      <c r="P34" s="6"/>
      <c r="Q34" s="6"/>
      <c r="R34" s="6"/>
      <c r="S34" s="6"/>
      <c r="T34" s="6"/>
      <c r="U34" s="6"/>
      <c r="V34" s="6"/>
      <c r="W34" s="7"/>
    </row>
    <row r="35" spans="2:23" ht="15.75" customHeight="1" x14ac:dyDescent="0.25">
      <c r="B35" s="5" t="s">
        <v>32</v>
      </c>
      <c r="C35" s="6"/>
      <c r="D35" s="6"/>
      <c r="E35" s="6"/>
      <c r="F35" s="6"/>
      <c r="G35" s="6"/>
      <c r="H35" s="6">
        <v>500</v>
      </c>
      <c r="I35" s="6"/>
      <c r="J35" s="7"/>
      <c r="O35" s="5"/>
      <c r="P35" s="6"/>
      <c r="Q35" s="6"/>
      <c r="R35" s="6"/>
      <c r="S35" s="6"/>
      <c r="T35" s="6"/>
      <c r="U35" s="6"/>
      <c r="V35" s="6"/>
      <c r="W35" s="7"/>
    </row>
    <row r="36" spans="2:23" ht="15.75" customHeight="1" x14ac:dyDescent="0.25">
      <c r="B36" s="5" t="s">
        <v>33</v>
      </c>
      <c r="C36" s="6"/>
      <c r="D36" s="6"/>
      <c r="E36" s="6"/>
      <c r="F36" s="6"/>
      <c r="G36" s="6"/>
      <c r="H36" s="6">
        <v>50</v>
      </c>
      <c r="I36" s="6"/>
      <c r="J36" s="7"/>
      <c r="O36" s="8" t="s">
        <v>17</v>
      </c>
      <c r="P36" s="9"/>
      <c r="Q36" s="9"/>
      <c r="R36" s="9"/>
      <c r="S36" s="9"/>
      <c r="T36" s="9"/>
      <c r="U36" s="9">
        <v>100</v>
      </c>
      <c r="V36" s="9"/>
      <c r="W36" s="10"/>
    </row>
    <row r="37" spans="2:23" ht="15.75" customHeight="1" x14ac:dyDescent="0.25">
      <c r="B37" s="5"/>
      <c r="C37" s="6"/>
      <c r="D37" s="6"/>
      <c r="E37" s="6"/>
      <c r="F37" s="6"/>
      <c r="G37" s="6"/>
      <c r="H37" s="6"/>
      <c r="I37" s="6"/>
      <c r="J37" s="7"/>
    </row>
    <row r="38" spans="2:23" ht="15.75" customHeight="1" x14ac:dyDescent="0.25">
      <c r="B38" s="8" t="s">
        <v>17</v>
      </c>
      <c r="C38" s="9"/>
      <c r="D38" s="9"/>
      <c r="E38" s="9"/>
      <c r="F38" s="9"/>
      <c r="G38" s="9"/>
      <c r="H38" s="9">
        <f>SUM(H33,H34,H35,H36)</f>
        <v>1600</v>
      </c>
      <c r="I38" s="9"/>
      <c r="J38" s="10"/>
    </row>
    <row r="39" spans="2:23" ht="15.75" customHeight="1" x14ac:dyDescent="0.25">
      <c r="O39" s="19" t="s">
        <v>34</v>
      </c>
      <c r="U39" s="19" t="str">
        <f>IMSUB(H28,H38+H46+U19+U27+U36)</f>
        <v>82.0799999999999</v>
      </c>
    </row>
    <row r="40" spans="2:23" ht="15.75" customHeight="1" x14ac:dyDescent="0.2"/>
    <row r="41" spans="2:23" ht="15.75" customHeight="1" x14ac:dyDescent="0.25">
      <c r="B41" s="15" t="s">
        <v>35</v>
      </c>
      <c r="C41" s="16"/>
      <c r="D41" s="16"/>
      <c r="E41" s="16"/>
      <c r="F41" s="16"/>
      <c r="G41" s="16"/>
      <c r="H41" s="16" t="s">
        <v>2</v>
      </c>
      <c r="I41" s="16"/>
      <c r="J41" s="17" t="s">
        <v>3</v>
      </c>
    </row>
    <row r="42" spans="2:23" ht="15.75" customHeight="1" x14ac:dyDescent="0.25">
      <c r="B42" s="5"/>
      <c r="C42" s="6"/>
      <c r="D42" s="6"/>
      <c r="E42" s="6"/>
      <c r="F42" s="6"/>
      <c r="G42" s="6"/>
      <c r="H42" s="6"/>
      <c r="I42" s="6"/>
      <c r="J42" s="7"/>
    </row>
    <row r="43" spans="2:23" ht="15.75" customHeight="1" x14ac:dyDescent="0.25">
      <c r="B43" s="5" t="s">
        <v>36</v>
      </c>
      <c r="C43" s="6"/>
      <c r="D43" s="18"/>
      <c r="E43" s="6"/>
      <c r="F43" s="6"/>
      <c r="G43" s="6"/>
      <c r="H43" s="6"/>
      <c r="I43" s="6"/>
      <c r="J43" s="7"/>
    </row>
    <row r="44" spans="2:23" ht="15.75" customHeight="1" x14ac:dyDescent="0.25">
      <c r="B44" s="5" t="s">
        <v>37</v>
      </c>
      <c r="C44" s="6"/>
      <c r="D44" s="6"/>
      <c r="E44" s="6"/>
      <c r="F44" s="6"/>
      <c r="G44" s="6"/>
      <c r="H44" s="6">
        <v>460</v>
      </c>
      <c r="I44" s="6"/>
      <c r="J44" s="7"/>
    </row>
    <row r="45" spans="2:23" ht="15.75" customHeight="1" x14ac:dyDescent="0.25">
      <c r="B45" s="5"/>
      <c r="C45" s="6"/>
      <c r="D45" s="6"/>
      <c r="E45" s="6"/>
      <c r="F45" s="6"/>
      <c r="G45" s="6"/>
      <c r="H45" s="6"/>
      <c r="I45" s="6"/>
      <c r="J45" s="7"/>
    </row>
    <row r="46" spans="2:23" ht="15.75" customHeight="1" x14ac:dyDescent="0.25">
      <c r="B46" s="8" t="s">
        <v>17</v>
      </c>
      <c r="C46" s="9"/>
      <c r="D46" s="9"/>
      <c r="E46" s="9"/>
      <c r="F46" s="9"/>
      <c r="G46" s="9"/>
      <c r="H46" s="9">
        <v>460</v>
      </c>
      <c r="I46" s="9"/>
      <c r="J46" s="10"/>
    </row>
    <row r="47" spans="2:23" ht="15.75" customHeight="1" x14ac:dyDescent="0.2"/>
    <row r="48" spans="2:23" ht="15.75" customHeight="1" x14ac:dyDescent="0.2"/>
    <row r="49" spans="2:10" ht="15.75" customHeight="1" x14ac:dyDescent="0.25">
      <c r="B49" s="15" t="s">
        <v>38</v>
      </c>
      <c r="C49" s="16"/>
      <c r="D49" s="16"/>
      <c r="E49" s="16"/>
      <c r="F49" s="16" t="s">
        <v>39</v>
      </c>
      <c r="G49" s="16"/>
      <c r="H49" s="16" t="s">
        <v>2</v>
      </c>
      <c r="I49" s="16"/>
      <c r="J49" s="17" t="s">
        <v>3</v>
      </c>
    </row>
    <row r="50" spans="2:10" ht="15.75" customHeight="1" x14ac:dyDescent="0.25">
      <c r="B50" s="5"/>
      <c r="C50" s="6"/>
      <c r="D50" s="6"/>
      <c r="E50" s="6"/>
      <c r="F50" s="6"/>
      <c r="G50" s="6"/>
      <c r="H50" s="6"/>
      <c r="I50" s="6"/>
      <c r="J50" s="7"/>
    </row>
    <row r="51" spans="2:10" ht="15.75" customHeight="1" x14ac:dyDescent="0.25">
      <c r="B51" s="5" t="s">
        <v>40</v>
      </c>
      <c r="C51" s="6"/>
      <c r="D51" s="6"/>
      <c r="E51" s="6"/>
      <c r="F51" s="6">
        <v>4500</v>
      </c>
      <c r="G51" s="6"/>
      <c r="H51" s="6"/>
      <c r="I51" s="6"/>
      <c r="J51" s="7"/>
    </row>
    <row r="52" spans="2:10" ht="15.75" customHeight="1" x14ac:dyDescent="0.25">
      <c r="B52" s="5" t="s">
        <v>41</v>
      </c>
      <c r="C52" s="6"/>
      <c r="D52" s="6"/>
      <c r="E52" s="6"/>
      <c r="F52" s="18">
        <v>50000</v>
      </c>
      <c r="G52" s="6"/>
      <c r="H52" s="6"/>
      <c r="I52" s="6"/>
      <c r="J52" s="7"/>
    </row>
    <row r="53" spans="2:10" ht="15.75" customHeight="1" x14ac:dyDescent="0.25">
      <c r="B53" s="5" t="s">
        <v>30</v>
      </c>
      <c r="C53" s="6"/>
      <c r="D53" s="6"/>
      <c r="E53" s="6"/>
      <c r="F53" s="6"/>
      <c r="G53" s="6"/>
      <c r="H53" s="6"/>
      <c r="I53" s="6"/>
      <c r="J53" s="7"/>
    </row>
    <row r="54" spans="2:10" ht="15.75" customHeight="1" x14ac:dyDescent="0.25">
      <c r="B54" s="5"/>
      <c r="C54" s="6"/>
      <c r="D54" s="6"/>
      <c r="E54" s="6"/>
      <c r="F54" s="6"/>
      <c r="G54" s="6"/>
      <c r="H54" s="6"/>
      <c r="I54" s="6"/>
      <c r="J54" s="7"/>
    </row>
    <row r="55" spans="2:10" ht="15.75" customHeight="1" x14ac:dyDescent="0.25">
      <c r="B55" s="8" t="s">
        <v>17</v>
      </c>
      <c r="C55" s="9"/>
      <c r="D55" s="9"/>
      <c r="E55" s="9"/>
      <c r="F55" s="9"/>
      <c r="G55" s="9"/>
      <c r="H55" s="9"/>
      <c r="I55" s="9"/>
      <c r="J55" s="10"/>
    </row>
    <row r="56" spans="2:10" ht="15.75" customHeight="1" x14ac:dyDescent="0.2"/>
    <row r="57" spans="2:10" ht="15.75" customHeight="1" x14ac:dyDescent="0.2"/>
    <row r="58" spans="2:10" ht="15.75" customHeight="1" x14ac:dyDescent="0.2">
      <c r="B58" t="s">
        <v>42</v>
      </c>
    </row>
    <row r="59" spans="2:10" ht="15.75" customHeight="1" thickBot="1" x14ac:dyDescent="0.25">
      <c r="B59" t="s">
        <v>43</v>
      </c>
    </row>
    <row r="60" spans="2:10" ht="15.75" customHeight="1" thickBot="1" x14ac:dyDescent="0.25">
      <c r="B60" s="26" t="s">
        <v>44</v>
      </c>
      <c r="C60" s="27"/>
      <c r="D60" s="27"/>
      <c r="E60" s="27"/>
      <c r="F60" s="27"/>
      <c r="G60" s="27"/>
      <c r="H60" s="28" t="s">
        <v>2</v>
      </c>
    </row>
    <row r="61" spans="2:10" ht="15.75" customHeight="1" x14ac:dyDescent="0.2">
      <c r="B61" s="21" t="s">
        <v>29</v>
      </c>
      <c r="C61" s="20"/>
      <c r="D61" s="20"/>
      <c r="E61" s="20"/>
      <c r="F61" s="20"/>
      <c r="G61" s="20"/>
      <c r="H61" s="22">
        <v>1000</v>
      </c>
    </row>
    <row r="62" spans="2:10" ht="15.75" customHeight="1" x14ac:dyDescent="0.2">
      <c r="B62" s="21" t="s">
        <v>45</v>
      </c>
      <c r="C62" s="20"/>
      <c r="D62" s="20"/>
      <c r="E62" s="20"/>
      <c r="F62" s="20"/>
      <c r="G62" s="20"/>
      <c r="H62" s="22">
        <v>50</v>
      </c>
    </row>
    <row r="63" spans="2:10" ht="15.75" customHeight="1" x14ac:dyDescent="0.2">
      <c r="B63" s="21" t="s">
        <v>46</v>
      </c>
      <c r="C63" s="20"/>
      <c r="D63" s="20"/>
      <c r="E63" s="20"/>
      <c r="F63" s="20"/>
      <c r="G63" s="20"/>
      <c r="H63" s="22">
        <v>500</v>
      </c>
    </row>
    <row r="64" spans="2:10" ht="15.75" customHeight="1" x14ac:dyDescent="0.2">
      <c r="B64" s="21" t="s">
        <v>47</v>
      </c>
      <c r="C64" s="20"/>
      <c r="D64" s="20"/>
      <c r="E64" s="20"/>
      <c r="F64" s="20"/>
      <c r="G64" s="20"/>
      <c r="H64" s="22">
        <v>50</v>
      </c>
    </row>
    <row r="65" spans="2:8" ht="15.75" customHeight="1" x14ac:dyDescent="0.2">
      <c r="B65" s="21" t="s">
        <v>48</v>
      </c>
      <c r="C65" s="20"/>
      <c r="D65" s="20"/>
      <c r="E65" s="20"/>
      <c r="F65" s="20"/>
      <c r="G65" s="20"/>
      <c r="H65" s="22">
        <v>460</v>
      </c>
    </row>
    <row r="66" spans="2:8" ht="15.75" customHeight="1" x14ac:dyDescent="0.2">
      <c r="B66" s="21" t="s">
        <v>49</v>
      </c>
      <c r="C66" s="20"/>
      <c r="D66" s="20"/>
      <c r="E66" s="20"/>
      <c r="F66" s="20"/>
      <c r="G66" s="20"/>
      <c r="H66" s="22">
        <v>150</v>
      </c>
    </row>
    <row r="67" spans="2:8" ht="15.75" customHeight="1" x14ac:dyDescent="0.2">
      <c r="B67" s="21" t="s">
        <v>50</v>
      </c>
      <c r="C67" s="20"/>
      <c r="D67" s="20"/>
      <c r="E67" s="20"/>
      <c r="F67" s="20"/>
      <c r="G67" s="20"/>
      <c r="H67" s="22">
        <v>125</v>
      </c>
    </row>
    <row r="68" spans="2:8" ht="15.75" customHeight="1" x14ac:dyDescent="0.2">
      <c r="B68" s="21" t="s">
        <v>22</v>
      </c>
      <c r="C68" s="20"/>
      <c r="D68" s="20"/>
      <c r="E68" s="20"/>
      <c r="F68" s="20"/>
      <c r="G68" s="20"/>
      <c r="H68" s="22">
        <v>300</v>
      </c>
    </row>
    <row r="69" spans="2:8" ht="15.75" customHeight="1" x14ac:dyDescent="0.2">
      <c r="B69" s="21" t="s">
        <v>51</v>
      </c>
      <c r="C69" s="20"/>
      <c r="D69" s="20"/>
      <c r="E69" s="20"/>
      <c r="F69" s="20"/>
      <c r="G69" s="20"/>
      <c r="H69" s="22">
        <v>200</v>
      </c>
    </row>
    <row r="70" spans="2:8" ht="15.75" customHeight="1" x14ac:dyDescent="0.2">
      <c r="B70" s="21" t="s">
        <v>52</v>
      </c>
      <c r="C70" s="20"/>
      <c r="D70" s="20"/>
      <c r="E70" s="20"/>
      <c r="F70" s="20"/>
      <c r="G70" s="20"/>
      <c r="H70" s="22">
        <v>100</v>
      </c>
    </row>
    <row r="71" spans="2:8" ht="15.75" customHeight="1" x14ac:dyDescent="0.2">
      <c r="B71" s="21" t="s">
        <v>53</v>
      </c>
      <c r="C71" s="20"/>
      <c r="D71" s="20"/>
      <c r="E71" s="20"/>
      <c r="F71" s="20"/>
      <c r="G71" s="20"/>
      <c r="H71" s="22">
        <f>SUM(H61:H70)</f>
        <v>2935</v>
      </c>
    </row>
    <row r="72" spans="2:8" ht="15.75" customHeight="1" thickBot="1" x14ac:dyDescent="0.25">
      <c r="B72" s="23" t="s">
        <v>54</v>
      </c>
      <c r="C72" s="24"/>
      <c r="D72" s="24"/>
      <c r="E72" s="24"/>
      <c r="F72" s="24"/>
      <c r="G72" s="24"/>
      <c r="H72" s="25">
        <f>3*H71</f>
        <v>8805</v>
      </c>
    </row>
    <row r="73" spans="2:8" ht="15.75" customHeight="1" x14ac:dyDescent="0.2"/>
    <row r="74" spans="2:8" ht="15.75" customHeight="1" x14ac:dyDescent="0.25">
      <c r="B74" s="29" t="s">
        <v>55</v>
      </c>
      <c r="C74" t="s">
        <v>56</v>
      </c>
    </row>
    <row r="75" spans="2:8" ht="15.75" customHeight="1" x14ac:dyDescent="0.2"/>
    <row r="76" spans="2:8" ht="15.75" customHeight="1" x14ac:dyDescent="0.2"/>
    <row r="77" spans="2:8" ht="15.75" customHeight="1" x14ac:dyDescent="0.2">
      <c r="B77" t="s">
        <v>57</v>
      </c>
    </row>
    <row r="78" spans="2:8" ht="15.75" customHeight="1" x14ac:dyDescent="0.2">
      <c r="B78" t="s">
        <v>58</v>
      </c>
    </row>
    <row r="79" spans="2:8" ht="15.75" customHeight="1" x14ac:dyDescent="0.2">
      <c r="B79" t="s">
        <v>59</v>
      </c>
    </row>
    <row r="80" spans="2:8" ht="15.75" customHeight="1" x14ac:dyDescent="0.2">
      <c r="B80" t="s">
        <v>60</v>
      </c>
    </row>
    <row r="81" spans="2:2" ht="15.75" customHeight="1" x14ac:dyDescent="0.2">
      <c r="B81" t="s">
        <v>61</v>
      </c>
    </row>
    <row r="82" spans="2:2" ht="15.75" customHeight="1" x14ac:dyDescent="0.2"/>
    <row r="83" spans="2:2" ht="15.75" customHeight="1" x14ac:dyDescent="0.2">
      <c r="B83" t="s">
        <v>62</v>
      </c>
    </row>
    <row r="84" spans="2:2" ht="15.75" customHeight="1" x14ac:dyDescent="0.2">
      <c r="B84" t="s">
        <v>63</v>
      </c>
    </row>
    <row r="85" spans="2:2" ht="15.75" customHeight="1" x14ac:dyDescent="0.2">
      <c r="B85" t="s">
        <v>64</v>
      </c>
    </row>
    <row r="86" spans="2:2" ht="15.75" customHeight="1" x14ac:dyDescent="0.2">
      <c r="B86" t="s">
        <v>66</v>
      </c>
    </row>
    <row r="87" spans="2:2" ht="15.75" customHeight="1" x14ac:dyDescent="0.2">
      <c r="B87" t="s">
        <v>67</v>
      </c>
    </row>
    <row r="88" spans="2:2" ht="15.75" customHeight="1" x14ac:dyDescent="0.2">
      <c r="B88" t="s">
        <v>68</v>
      </c>
    </row>
    <row r="89" spans="2:2" ht="15.75" customHeight="1" x14ac:dyDescent="0.2">
      <c r="B89" t="s">
        <v>65</v>
      </c>
    </row>
    <row r="90" spans="2:2" ht="15.75" customHeight="1" x14ac:dyDescent="0.2"/>
    <row r="91" spans="2:2" ht="15.75" customHeight="1" x14ac:dyDescent="0.2"/>
    <row r="92" spans="2:2" ht="15.75" customHeight="1" x14ac:dyDescent="0.2"/>
    <row r="93" spans="2:2" ht="15.75" customHeight="1" x14ac:dyDescent="0.2"/>
    <row r="94" spans="2:2" ht="15.75" customHeight="1" x14ac:dyDescent="0.2"/>
    <row r="95" spans="2:2" ht="15.75" customHeight="1" x14ac:dyDescent="0.2"/>
    <row r="96" spans="2:2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2020-02-17T03:24:10Z</dcterms:created>
  <dcterms:modified xsi:type="dcterms:W3CDTF">2020-02-17T19:42:30Z</dcterms:modified>
</cp:coreProperties>
</file>